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rivo\Documents\Ehrenamt\PV\Leitfaden\"/>
    </mc:Choice>
  </mc:AlternateContent>
  <xr:revisionPtr revIDLastSave="0" documentId="13_ncr:1_{068847ED-63C4-4C8C-9BD5-C82E42DA0794}" xr6:coauthVersionLast="47" xr6:coauthVersionMax="47" xr10:uidLastSave="{00000000-0000-0000-0000-000000000000}"/>
  <bookViews>
    <workbookView xWindow="2263" yWindow="514" windowWidth="16457" windowHeight="12215" xr2:uid="{A1165E93-F9D6-412F-BF01-7CA6FCA5A6F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" l="1"/>
  <c r="D38" i="1"/>
  <c r="B9" i="1"/>
  <c r="B11" i="1" s="1"/>
  <c r="F17" i="1" s="1"/>
  <c r="G15" i="1"/>
  <c r="B17" i="1"/>
  <c r="C17" i="1" s="1"/>
  <c r="D17" i="1" s="1"/>
  <c r="B18" i="1" s="1"/>
  <c r="C18" i="1" s="1"/>
  <c r="B10" i="1" l="1"/>
  <c r="H39" i="1" s="1"/>
  <c r="G17" i="1"/>
  <c r="H17" i="1" s="1"/>
  <c r="F18" i="1" s="1"/>
  <c r="D18" i="1"/>
  <c r="B19" i="1" s="1"/>
  <c r="C19" i="1" s="1"/>
  <c r="G18" i="1" l="1"/>
  <c r="H18" i="1" s="1"/>
  <c r="F19" i="1" s="1"/>
  <c r="D19" i="1"/>
  <c r="B20" i="1" s="1"/>
  <c r="C20" i="1" s="1"/>
  <c r="G19" i="1" l="1"/>
  <c r="H19" i="1" s="1"/>
  <c r="F20" i="1" s="1"/>
  <c r="D20" i="1"/>
  <c r="B21" i="1" s="1"/>
  <c r="C21" i="1" s="1"/>
  <c r="D21" i="1" l="1"/>
  <c r="B22" i="1" s="1"/>
  <c r="C22" i="1" s="1"/>
  <c r="D22" i="1" s="1"/>
  <c r="B23" i="1" s="1"/>
  <c r="G20" i="1"/>
  <c r="H20" i="1" s="1"/>
  <c r="F21" i="1" s="1"/>
  <c r="G21" i="1" l="1"/>
  <c r="H21" i="1" s="1"/>
  <c r="F22" i="1" s="1"/>
  <c r="C23" i="1"/>
  <c r="G22" i="1" l="1"/>
  <c r="H22" i="1" s="1"/>
  <c r="F23" i="1" s="1"/>
  <c r="D23" i="1"/>
  <c r="B24" i="1" s="1"/>
  <c r="C24" i="1" s="1"/>
  <c r="G23" i="1" l="1"/>
  <c r="H23" i="1" s="1"/>
  <c r="F24" i="1" s="1"/>
  <c r="D24" i="1"/>
  <c r="B25" i="1" s="1"/>
  <c r="C25" i="1" s="1"/>
  <c r="G24" i="1" l="1"/>
  <c r="H24" i="1" s="1"/>
  <c r="F25" i="1" s="1"/>
  <c r="D25" i="1"/>
  <c r="B26" i="1" s="1"/>
  <c r="C26" i="1" s="1"/>
  <c r="G25" i="1" l="1"/>
  <c r="H25" i="1" s="1"/>
  <c r="F26" i="1" s="1"/>
  <c r="D26" i="1"/>
  <c r="B27" i="1" s="1"/>
  <c r="C27" i="1" s="1"/>
  <c r="G26" i="1" l="1"/>
  <c r="H26" i="1" s="1"/>
  <c r="F27" i="1" s="1"/>
  <c r="D27" i="1"/>
  <c r="B28" i="1" s="1"/>
  <c r="C28" i="1" s="1"/>
  <c r="G27" i="1" l="1"/>
  <c r="H27" i="1" s="1"/>
  <c r="F28" i="1" s="1"/>
  <c r="D28" i="1"/>
  <c r="B29" i="1" s="1"/>
  <c r="C29" i="1" s="1"/>
  <c r="G28" i="1" l="1"/>
  <c r="H28" i="1" s="1"/>
  <c r="F29" i="1" s="1"/>
  <c r="D29" i="1"/>
  <c r="B30" i="1" s="1"/>
  <c r="C30" i="1" s="1"/>
  <c r="G29" i="1" l="1"/>
  <c r="H29" i="1" s="1"/>
  <c r="F30" i="1" s="1"/>
  <c r="D30" i="1"/>
  <c r="B31" i="1" s="1"/>
  <c r="C31" i="1" s="1"/>
  <c r="G30" i="1" l="1"/>
  <c r="H30" i="1" s="1"/>
  <c r="F31" i="1" s="1"/>
  <c r="D31" i="1"/>
  <c r="B32" i="1" s="1"/>
  <c r="C32" i="1" s="1"/>
  <c r="G31" i="1" l="1"/>
  <c r="H31" i="1" s="1"/>
  <c r="F32" i="1" s="1"/>
  <c r="D32" i="1"/>
  <c r="B33" i="1" s="1"/>
  <c r="C33" i="1" s="1"/>
  <c r="G32" i="1" l="1"/>
  <c r="H32" i="1" s="1"/>
  <c r="F33" i="1" s="1"/>
  <c r="D33" i="1"/>
  <c r="B34" i="1" s="1"/>
  <c r="C34" i="1" s="1"/>
  <c r="G33" i="1" l="1"/>
  <c r="H33" i="1" s="1"/>
  <c r="F34" i="1" s="1"/>
  <c r="D34" i="1"/>
  <c r="B35" i="1" s="1"/>
  <c r="C35" i="1" s="1"/>
  <c r="G34" i="1" l="1"/>
  <c r="H34" i="1" s="1"/>
  <c r="F35" i="1" s="1"/>
  <c r="D35" i="1"/>
  <c r="B36" i="1" s="1"/>
  <c r="C36" i="1" s="1"/>
  <c r="D36" i="1" l="1"/>
  <c r="G35" i="1"/>
  <c r="H35" i="1" s="1"/>
  <c r="F36" i="1" s="1"/>
  <c r="G36" i="1" l="1"/>
  <c r="H36" i="1" s="1"/>
  <c r="H38" i="1" s="1"/>
  <c r="H41" i="1" s="1"/>
  <c r="H42" i="1" s="1"/>
  <c r="H43" i="1" s="1"/>
</calcChain>
</file>

<file path=xl/sharedStrings.xml><?xml version="1.0" encoding="utf-8"?>
<sst xmlns="http://schemas.openxmlformats.org/spreadsheetml/2006/main" count="24" uniqueCount="19">
  <si>
    <t>Eingaben</t>
  </si>
  <si>
    <t>Jahr</t>
  </si>
  <si>
    <t>Volle Vergütung</t>
  </si>
  <si>
    <t>Anteil verspätete Vergütung</t>
  </si>
  <si>
    <t>Inflation</t>
  </si>
  <si>
    <t>Mit Nulleinspeisung</t>
  </si>
  <si>
    <t>Zinsen</t>
  </si>
  <si>
    <t>Anfang</t>
  </si>
  <si>
    <t>Ende</t>
  </si>
  <si>
    <t>Einspeisung sofort vergütet</t>
  </si>
  <si>
    <t>Sofortvergütung</t>
  </si>
  <si>
    <t>/Jahr</t>
  </si>
  <si>
    <t>Verspätete Vergütung</t>
  </si>
  <si>
    <t>Saldo</t>
  </si>
  <si>
    <t>Saldo Sofortvergütung</t>
  </si>
  <si>
    <t>Nachgeholte Vergütung</t>
  </si>
  <si>
    <t>Anzahl Jahre</t>
  </si>
  <si>
    <t>Zwischenrechnung</t>
  </si>
  <si>
    <t>Ertragseinbuße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</si>
</sst>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0.0%"/>
    <numFmt numFmtId="165" formatCode="_-* #,##0\ &quot;€&quot;_-;\-* #,##0\ &quot;€&quot;_-;_-* &quot;-&quot;??\ &quot;€&quot;_-;_-@_-"/>
    <numFmt numFmtId="166" formatCode="_-* #,##0_-;\-* #,##0_-;_-* &quot;-&quot;??_-;_-@_-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9" fontId="0" fillId="0" borderId="0" xfId="3" applyFont="1"/>
    <xf numFmtId="164" fontId="0" fillId="0" borderId="0" xfId="3" applyNumberFormat="1" applyFont="1"/>
    <xf numFmtId="0" fontId="0" fillId="0" borderId="0" xfId="0" applyAlignment="1">
      <alignment horizontal="right"/>
    </xf>
    <xf numFmtId="0" fontId="0" fillId="2" borderId="0" xfId="0" applyFill="1"/>
    <xf numFmtId="165" fontId="0" fillId="0" borderId="0" xfId="2" applyNumberFormat="1" applyFont="1"/>
    <xf numFmtId="165" fontId="0" fillId="0" borderId="0" xfId="0" applyNumberFormat="1"/>
    <xf numFmtId="165" fontId="0" fillId="2" borderId="0" xfId="2" applyNumberFormat="1" applyFont="1" applyFill="1"/>
    <xf numFmtId="165" fontId="0" fillId="0" borderId="1" xfId="2" applyNumberFormat="1" applyFont="1" applyBorder="1"/>
    <xf numFmtId="165" fontId="0" fillId="0" borderId="0" xfId="3" applyNumberFormat="1" applyFont="1"/>
    <xf numFmtId="164" fontId="0" fillId="0" borderId="1" xfId="3" applyNumberFormat="1" applyFont="1" applyBorder="1"/>
    <xf numFmtId="165" fontId="0" fillId="2" borderId="0" xfId="0" applyNumberFormat="1" applyFill="1"/>
    <xf numFmtId="165" fontId="2" fillId="0" borderId="0" xfId="0" applyNumberFormat="1" applyFont="1"/>
    <xf numFmtId="165" fontId="0" fillId="0" borderId="0" xfId="0" quotePrefix="1" applyNumberFormat="1"/>
    <xf numFmtId="165" fontId="0" fillId="0" borderId="0" xfId="2" applyNumberFormat="1" applyFont="1" applyBorder="1"/>
    <xf numFmtId="166" fontId="0" fillId="0" borderId="1" xfId="1" applyNumberFormat="1" applyFont="1" applyFill="1" applyBorder="1"/>
    <xf numFmtId="164" fontId="0" fillId="2" borderId="0" xfId="3" applyNumberFormat="1" applyFont="1" applyFill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9B579F-9A0D-44F1-A448-AEB956CF89A4}">
  <dimension ref="A2:J43"/>
  <sheetViews>
    <sheetView tabSelected="1" workbookViewId="0">
      <selection activeCell="C39" sqref="C39"/>
    </sheetView>
  </sheetViews>
  <sheetFormatPr defaultRowHeight="14.6" x14ac:dyDescent="0.4"/>
  <cols>
    <col min="1" max="1" width="26.84375" customWidth="1"/>
    <col min="2" max="2" width="10.69140625" style="5" customWidth="1"/>
    <col min="3" max="10" width="10.69140625" style="6" customWidth="1"/>
  </cols>
  <sheetData>
    <row r="2" spans="1:8" x14ac:dyDescent="0.4">
      <c r="A2" s="4" t="s">
        <v>0</v>
      </c>
      <c r="B2" s="7"/>
    </row>
    <row r="3" spans="1:8" x14ac:dyDescent="0.4">
      <c r="A3" t="s">
        <v>16</v>
      </c>
      <c r="B3" s="15">
        <v>20</v>
      </c>
    </row>
    <row r="4" spans="1:8" x14ac:dyDescent="0.4">
      <c r="A4" t="s">
        <v>2</v>
      </c>
      <c r="B4" s="8">
        <v>1000</v>
      </c>
      <c r="C4" s="13" t="s">
        <v>11</v>
      </c>
    </row>
    <row r="5" spans="1:8" x14ac:dyDescent="0.4">
      <c r="A5" t="s">
        <v>3</v>
      </c>
      <c r="B5" s="10">
        <v>0.2</v>
      </c>
    </row>
    <row r="6" spans="1:8" x14ac:dyDescent="0.4">
      <c r="A6" t="s">
        <v>4</v>
      </c>
      <c r="B6" s="10">
        <v>2.5000000000000001E-2</v>
      </c>
    </row>
    <row r="8" spans="1:8" x14ac:dyDescent="0.4">
      <c r="A8" s="4" t="s">
        <v>17</v>
      </c>
      <c r="B8" s="7"/>
    </row>
    <row r="9" spans="1:8" x14ac:dyDescent="0.4">
      <c r="A9" t="s">
        <v>12</v>
      </c>
      <c r="B9" s="14">
        <f>B4*B5</f>
        <v>200</v>
      </c>
      <c r="C9" s="13" t="s">
        <v>11</v>
      </c>
    </row>
    <row r="10" spans="1:8" x14ac:dyDescent="0.4">
      <c r="A10" t="s">
        <v>15</v>
      </c>
      <c r="B10" s="14">
        <f>B9*B3</f>
        <v>4000</v>
      </c>
      <c r="C10" s="13"/>
    </row>
    <row r="11" spans="1:8" x14ac:dyDescent="0.4">
      <c r="A11" t="s">
        <v>10</v>
      </c>
      <c r="B11" s="14">
        <f>B4-B9</f>
        <v>800</v>
      </c>
      <c r="C11" s="13" t="s">
        <v>11</v>
      </c>
    </row>
    <row r="12" spans="1:8" x14ac:dyDescent="0.4">
      <c r="B12" s="14"/>
      <c r="C12" s="13"/>
    </row>
    <row r="13" spans="1:8" x14ac:dyDescent="0.4">
      <c r="B13" s="7" t="s">
        <v>9</v>
      </c>
      <c r="C13" s="11"/>
      <c r="D13" s="11"/>
      <c r="F13" s="11" t="s">
        <v>5</v>
      </c>
      <c r="G13" s="11"/>
      <c r="H13" s="11"/>
    </row>
    <row r="15" spans="1:8" x14ac:dyDescent="0.4">
      <c r="A15" s="3" t="s">
        <v>1</v>
      </c>
      <c r="B15" s="5" t="s">
        <v>7</v>
      </c>
      <c r="C15" s="6" t="s">
        <v>6</v>
      </c>
      <c r="D15" s="6" t="s">
        <v>8</v>
      </c>
      <c r="F15" s="5">
        <v>0.8</v>
      </c>
      <c r="G15" s="6">
        <f>B6</f>
        <v>2.5000000000000001E-2</v>
      </c>
    </row>
    <row r="16" spans="1:8" x14ac:dyDescent="0.4">
      <c r="F16" s="5"/>
    </row>
    <row r="17" spans="1:8" x14ac:dyDescent="0.4">
      <c r="A17">
        <v>1</v>
      </c>
      <c r="B17" s="5">
        <f>B4</f>
        <v>1000</v>
      </c>
      <c r="C17" s="6">
        <f t="shared" ref="C17:C36" si="0">B17*B$6</f>
        <v>25</v>
      </c>
      <c r="D17" s="6">
        <f>B17+C17</f>
        <v>1025</v>
      </c>
      <c r="F17" s="5">
        <f>B11</f>
        <v>800</v>
      </c>
      <c r="G17" s="6">
        <f>F17*G$15</f>
        <v>20</v>
      </c>
      <c r="H17" s="6">
        <f>F17+G17</f>
        <v>820</v>
      </c>
    </row>
    <row r="18" spans="1:8" x14ac:dyDescent="0.4">
      <c r="A18">
        <v>2</v>
      </c>
      <c r="B18" s="5">
        <f t="shared" ref="B18:B36" si="1">D17+B$4</f>
        <v>2025</v>
      </c>
      <c r="C18" s="6">
        <f t="shared" si="0"/>
        <v>50.625</v>
      </c>
      <c r="D18" s="6">
        <f t="shared" ref="D18:D36" si="2">B18+C18</f>
        <v>2075.625</v>
      </c>
      <c r="F18" s="5">
        <f t="shared" ref="F18:F36" si="3">H17+B$11</f>
        <v>1620</v>
      </c>
      <c r="G18" s="6">
        <f t="shared" ref="G18:G36" si="4">F18*G$15</f>
        <v>40.5</v>
      </c>
      <c r="H18" s="6">
        <f t="shared" ref="H18:H36" si="5">F18+G18</f>
        <v>1660.5</v>
      </c>
    </row>
    <row r="19" spans="1:8" x14ac:dyDescent="0.4">
      <c r="A19">
        <v>3</v>
      </c>
      <c r="B19" s="5">
        <f t="shared" si="1"/>
        <v>3075.625</v>
      </c>
      <c r="C19" s="6">
        <f t="shared" si="0"/>
        <v>76.890625</v>
      </c>
      <c r="D19" s="6">
        <f t="shared" si="2"/>
        <v>3152.515625</v>
      </c>
      <c r="F19" s="5">
        <f t="shared" si="3"/>
        <v>2460.5</v>
      </c>
      <c r="G19" s="6">
        <f t="shared" si="4"/>
        <v>61.512500000000003</v>
      </c>
      <c r="H19" s="6">
        <f t="shared" si="5"/>
        <v>2522.0124999999998</v>
      </c>
    </row>
    <row r="20" spans="1:8" x14ac:dyDescent="0.4">
      <c r="A20">
        <v>4</v>
      </c>
      <c r="B20" s="5">
        <f t="shared" si="1"/>
        <v>4152.515625</v>
      </c>
      <c r="C20" s="6">
        <f t="shared" si="0"/>
        <v>103.81289062500001</v>
      </c>
      <c r="D20" s="6">
        <f t="shared" si="2"/>
        <v>4256.3285156250004</v>
      </c>
      <c r="F20" s="5">
        <f t="shared" si="3"/>
        <v>3322.0124999999998</v>
      </c>
      <c r="G20" s="6">
        <f t="shared" si="4"/>
        <v>83.050312500000004</v>
      </c>
      <c r="H20" s="6">
        <f t="shared" si="5"/>
        <v>3405.0628124999998</v>
      </c>
    </row>
    <row r="21" spans="1:8" x14ac:dyDescent="0.4">
      <c r="A21">
        <v>5</v>
      </c>
      <c r="B21" s="5">
        <f t="shared" si="1"/>
        <v>5256.3285156250004</v>
      </c>
      <c r="C21" s="6">
        <f t="shared" si="0"/>
        <v>131.40821289062501</v>
      </c>
      <c r="D21" s="6">
        <f t="shared" si="2"/>
        <v>5387.7367285156251</v>
      </c>
      <c r="F21" s="5">
        <f t="shared" si="3"/>
        <v>4205.0628125000003</v>
      </c>
      <c r="G21" s="6">
        <f t="shared" si="4"/>
        <v>105.12657031250001</v>
      </c>
      <c r="H21" s="6">
        <f t="shared" si="5"/>
        <v>4310.1893828125003</v>
      </c>
    </row>
    <row r="22" spans="1:8" x14ac:dyDescent="0.4">
      <c r="A22">
        <v>6</v>
      </c>
      <c r="B22" s="5">
        <f t="shared" si="1"/>
        <v>6387.7367285156251</v>
      </c>
      <c r="C22" s="6">
        <f t="shared" si="0"/>
        <v>159.69341821289063</v>
      </c>
      <c r="D22" s="6">
        <f t="shared" si="2"/>
        <v>6547.4301467285159</v>
      </c>
      <c r="F22" s="5">
        <f t="shared" si="3"/>
        <v>5110.1893828125003</v>
      </c>
      <c r="G22" s="6">
        <f t="shared" si="4"/>
        <v>127.75473457031251</v>
      </c>
      <c r="H22" s="6">
        <f t="shared" si="5"/>
        <v>5237.9441173828127</v>
      </c>
    </row>
    <row r="23" spans="1:8" x14ac:dyDescent="0.4">
      <c r="A23">
        <v>7</v>
      </c>
      <c r="B23" s="5">
        <f t="shared" si="1"/>
        <v>7547.4301467285159</v>
      </c>
      <c r="C23" s="6">
        <f t="shared" si="0"/>
        <v>188.6857536682129</v>
      </c>
      <c r="D23" s="6">
        <f t="shared" si="2"/>
        <v>7736.1159003967286</v>
      </c>
      <c r="F23" s="5">
        <f t="shared" si="3"/>
        <v>6037.9441173828127</v>
      </c>
      <c r="G23" s="6">
        <f t="shared" si="4"/>
        <v>150.94860293457032</v>
      </c>
      <c r="H23" s="6">
        <f t="shared" si="5"/>
        <v>6188.8927203173826</v>
      </c>
    </row>
    <row r="24" spans="1:8" x14ac:dyDescent="0.4">
      <c r="A24">
        <v>8</v>
      </c>
      <c r="B24" s="5">
        <f t="shared" si="1"/>
        <v>8736.1159003967296</v>
      </c>
      <c r="C24" s="6">
        <f t="shared" si="0"/>
        <v>218.40289750991826</v>
      </c>
      <c r="D24" s="6">
        <f t="shared" si="2"/>
        <v>8954.5187979066486</v>
      </c>
      <c r="F24" s="5">
        <f t="shared" si="3"/>
        <v>6988.8927203173826</v>
      </c>
      <c r="G24" s="6">
        <f t="shared" si="4"/>
        <v>174.72231800793458</v>
      </c>
      <c r="H24" s="6">
        <f t="shared" si="5"/>
        <v>7163.6150383253171</v>
      </c>
    </row>
    <row r="25" spans="1:8" x14ac:dyDescent="0.4">
      <c r="A25">
        <v>9</v>
      </c>
      <c r="B25" s="5">
        <f t="shared" si="1"/>
        <v>9954.5187979066486</v>
      </c>
      <c r="C25" s="6">
        <f t="shared" si="0"/>
        <v>248.86296994766622</v>
      </c>
      <c r="D25" s="6">
        <f t="shared" si="2"/>
        <v>10203.381767854315</v>
      </c>
      <c r="F25" s="5">
        <f t="shared" si="3"/>
        <v>7963.6150383253171</v>
      </c>
      <c r="G25" s="6">
        <f t="shared" si="4"/>
        <v>199.09037595813294</v>
      </c>
      <c r="H25" s="6">
        <f t="shared" si="5"/>
        <v>8162.7054142834504</v>
      </c>
    </row>
    <row r="26" spans="1:8" x14ac:dyDescent="0.4">
      <c r="A26">
        <v>10</v>
      </c>
      <c r="B26" s="5">
        <f t="shared" si="1"/>
        <v>11203.381767854315</v>
      </c>
      <c r="C26" s="6">
        <f t="shared" si="0"/>
        <v>280.08454419635785</v>
      </c>
      <c r="D26" s="6">
        <f t="shared" si="2"/>
        <v>11483.466312050672</v>
      </c>
      <c r="F26" s="5">
        <f t="shared" si="3"/>
        <v>8962.7054142834495</v>
      </c>
      <c r="G26" s="6">
        <f t="shared" si="4"/>
        <v>224.06763535708626</v>
      </c>
      <c r="H26" s="6">
        <f t="shared" si="5"/>
        <v>9186.7730496405366</v>
      </c>
    </row>
    <row r="27" spans="1:8" x14ac:dyDescent="0.4">
      <c r="A27">
        <v>11</v>
      </c>
      <c r="B27" s="5">
        <f t="shared" si="1"/>
        <v>12483.466312050672</v>
      </c>
      <c r="C27" s="6">
        <f t="shared" si="0"/>
        <v>312.08665780126682</v>
      </c>
      <c r="D27" s="6">
        <f t="shared" si="2"/>
        <v>12795.552969851939</v>
      </c>
      <c r="F27" s="5">
        <f t="shared" si="3"/>
        <v>9986.7730496405366</v>
      </c>
      <c r="G27" s="6">
        <f t="shared" si="4"/>
        <v>249.66932624101344</v>
      </c>
      <c r="H27" s="6">
        <f t="shared" si="5"/>
        <v>10236.44237588155</v>
      </c>
    </row>
    <row r="28" spans="1:8" x14ac:dyDescent="0.4">
      <c r="A28">
        <v>12</v>
      </c>
      <c r="B28" s="5">
        <f t="shared" si="1"/>
        <v>13795.552969851939</v>
      </c>
      <c r="C28" s="6">
        <f t="shared" si="0"/>
        <v>344.8888242462985</v>
      </c>
      <c r="D28" s="6">
        <f t="shared" si="2"/>
        <v>14140.441794098237</v>
      </c>
      <c r="F28" s="5">
        <f t="shared" si="3"/>
        <v>11036.44237588155</v>
      </c>
      <c r="G28" s="6">
        <f t="shared" si="4"/>
        <v>275.91105939703874</v>
      </c>
      <c r="H28" s="6">
        <f t="shared" si="5"/>
        <v>11312.353435278588</v>
      </c>
    </row>
    <row r="29" spans="1:8" x14ac:dyDescent="0.4">
      <c r="A29">
        <v>13</v>
      </c>
      <c r="B29" s="5">
        <f t="shared" si="1"/>
        <v>15140.441794098237</v>
      </c>
      <c r="C29" s="6">
        <f t="shared" si="0"/>
        <v>378.51104485245594</v>
      </c>
      <c r="D29" s="6">
        <f t="shared" si="2"/>
        <v>15518.952838950692</v>
      </c>
      <c r="F29" s="5">
        <f t="shared" si="3"/>
        <v>12112.353435278588</v>
      </c>
      <c r="G29" s="6">
        <f t="shared" si="4"/>
        <v>302.80883588196474</v>
      </c>
      <c r="H29" s="6">
        <f t="shared" si="5"/>
        <v>12415.162271160552</v>
      </c>
    </row>
    <row r="30" spans="1:8" x14ac:dyDescent="0.4">
      <c r="A30">
        <v>14</v>
      </c>
      <c r="B30" s="5">
        <f t="shared" si="1"/>
        <v>16518.952838950692</v>
      </c>
      <c r="C30" s="6">
        <f t="shared" si="0"/>
        <v>412.97382097376732</v>
      </c>
      <c r="D30" s="6">
        <f t="shared" si="2"/>
        <v>16931.926659924458</v>
      </c>
      <c r="F30" s="5">
        <f t="shared" si="3"/>
        <v>13215.162271160552</v>
      </c>
      <c r="G30" s="6">
        <f t="shared" si="4"/>
        <v>330.37905677901381</v>
      </c>
      <c r="H30" s="6">
        <f t="shared" si="5"/>
        <v>13545.541327939565</v>
      </c>
    </row>
    <row r="31" spans="1:8" x14ac:dyDescent="0.4">
      <c r="A31">
        <v>15</v>
      </c>
      <c r="B31" s="5">
        <f t="shared" si="1"/>
        <v>17931.926659924458</v>
      </c>
      <c r="C31" s="6">
        <f t="shared" si="0"/>
        <v>448.29816649811147</v>
      </c>
      <c r="D31" s="6">
        <f t="shared" si="2"/>
        <v>18380.224826422571</v>
      </c>
      <c r="F31" s="5">
        <f t="shared" si="3"/>
        <v>14345.541327939565</v>
      </c>
      <c r="G31" s="6">
        <f t="shared" si="4"/>
        <v>358.63853319848914</v>
      </c>
      <c r="H31" s="6">
        <f t="shared" si="5"/>
        <v>14704.179861138055</v>
      </c>
    </row>
    <row r="32" spans="1:8" x14ac:dyDescent="0.4">
      <c r="A32">
        <v>16</v>
      </c>
      <c r="B32" s="5">
        <f t="shared" si="1"/>
        <v>19380.224826422571</v>
      </c>
      <c r="C32" s="6">
        <f t="shared" si="0"/>
        <v>484.50562066056432</v>
      </c>
      <c r="D32" s="6">
        <f t="shared" si="2"/>
        <v>19864.730447083137</v>
      </c>
      <c r="F32" s="5">
        <f t="shared" si="3"/>
        <v>15504.179861138055</v>
      </c>
      <c r="G32" s="6">
        <f t="shared" si="4"/>
        <v>387.60449652845136</v>
      </c>
      <c r="H32" s="6">
        <f t="shared" si="5"/>
        <v>15891.784357666505</v>
      </c>
    </row>
    <row r="33" spans="1:9" x14ac:dyDescent="0.4">
      <c r="A33">
        <v>17</v>
      </c>
      <c r="B33" s="5">
        <f t="shared" si="1"/>
        <v>20864.730447083137</v>
      </c>
      <c r="C33" s="6">
        <f t="shared" si="0"/>
        <v>521.61826117707847</v>
      </c>
      <c r="D33" s="6">
        <f t="shared" si="2"/>
        <v>21386.348708260215</v>
      </c>
      <c r="F33" s="5">
        <f t="shared" si="3"/>
        <v>16691.784357666504</v>
      </c>
      <c r="G33" s="6">
        <f t="shared" si="4"/>
        <v>417.2946089416626</v>
      </c>
      <c r="H33" s="6">
        <f t="shared" si="5"/>
        <v>17109.078966608166</v>
      </c>
    </row>
    <row r="34" spans="1:9" x14ac:dyDescent="0.4">
      <c r="A34">
        <v>18</v>
      </c>
      <c r="B34" s="5">
        <f t="shared" si="1"/>
        <v>22386.348708260215</v>
      </c>
      <c r="C34" s="6">
        <f t="shared" si="0"/>
        <v>559.6587177065054</v>
      </c>
      <c r="D34" s="6">
        <f t="shared" si="2"/>
        <v>22946.00742596672</v>
      </c>
      <c r="F34" s="5">
        <f t="shared" si="3"/>
        <v>17909.078966608166</v>
      </c>
      <c r="G34" s="6">
        <f t="shared" si="4"/>
        <v>447.72697416520418</v>
      </c>
      <c r="H34" s="6">
        <f t="shared" si="5"/>
        <v>18356.805940773371</v>
      </c>
    </row>
    <row r="35" spans="1:9" x14ac:dyDescent="0.4">
      <c r="A35">
        <v>19</v>
      </c>
      <c r="B35" s="5">
        <f t="shared" si="1"/>
        <v>23946.00742596672</v>
      </c>
      <c r="C35" s="6">
        <f t="shared" si="0"/>
        <v>598.65018564916807</v>
      </c>
      <c r="D35" s="6">
        <f t="shared" si="2"/>
        <v>24544.657611615887</v>
      </c>
      <c r="F35" s="5">
        <f t="shared" si="3"/>
        <v>19156.805940773371</v>
      </c>
      <c r="G35" s="6">
        <f t="shared" si="4"/>
        <v>478.9201485193343</v>
      </c>
      <c r="H35" s="6">
        <f t="shared" si="5"/>
        <v>19635.726089292704</v>
      </c>
    </row>
    <row r="36" spans="1:9" x14ac:dyDescent="0.4">
      <c r="A36">
        <v>20</v>
      </c>
      <c r="B36" s="5">
        <f t="shared" si="1"/>
        <v>25544.657611615887</v>
      </c>
      <c r="C36" s="6">
        <f t="shared" si="0"/>
        <v>638.61644029039724</v>
      </c>
      <c r="D36" s="12">
        <f t="shared" si="2"/>
        <v>26183.274051906283</v>
      </c>
      <c r="F36" s="5">
        <f t="shared" si="3"/>
        <v>20435.726089292704</v>
      </c>
      <c r="G36" s="6">
        <f t="shared" si="4"/>
        <v>510.89315223231762</v>
      </c>
      <c r="H36" s="12">
        <f t="shared" si="5"/>
        <v>20946.619241525023</v>
      </c>
    </row>
    <row r="38" spans="1:9" x14ac:dyDescent="0.4">
      <c r="B38" s="6" t="s">
        <v>14</v>
      </c>
      <c r="D38" s="6">
        <f>D36</f>
        <v>26183.274051906283</v>
      </c>
      <c r="F38" s="6" t="s">
        <v>14</v>
      </c>
      <c r="H38" s="6">
        <f>H36</f>
        <v>20946.619241525023</v>
      </c>
    </row>
    <row r="39" spans="1:9" x14ac:dyDescent="0.4">
      <c r="F39" s="6" t="s">
        <v>15</v>
      </c>
      <c r="H39" s="6">
        <f>B10</f>
        <v>4000</v>
      </c>
      <c r="I39" s="9"/>
    </row>
    <row r="41" spans="1:9" x14ac:dyDescent="0.4">
      <c r="B41" s="6" t="s">
        <v>13</v>
      </c>
      <c r="D41" s="6">
        <f>D38</f>
        <v>26183.274051906283</v>
      </c>
      <c r="F41" s="6" t="s">
        <v>13</v>
      </c>
      <c r="H41" s="6">
        <f>H38+H39</f>
        <v>24946.619241525023</v>
      </c>
    </row>
    <row r="42" spans="1:9" x14ac:dyDescent="0.4">
      <c r="D42" s="1">
        <v>1</v>
      </c>
      <c r="H42" s="2">
        <f>H41/D41</f>
        <v>0.95276928286624163</v>
      </c>
    </row>
    <row r="43" spans="1:9" x14ac:dyDescent="0.4">
      <c r="F43" s="11" t="s">
        <v>18</v>
      </c>
      <c r="G43" s="11"/>
      <c r="H43" s="16">
        <f>D42-H42</f>
        <v>4.7230717133758371E-2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Jochen Rivoir</dc:creator>
  <cp:lastModifiedBy>Jochen Rivoir</cp:lastModifiedBy>
  <dcterms:created xsi:type="dcterms:W3CDTF">2025-05-30T14:19:01Z</dcterms:created>
  <dcterms:modified xsi:type="dcterms:W3CDTF">2025-05-30T14:58:16Z</dcterms:modified>
</cp:coreProperties>
</file>